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Admn Assist - Sharon\DOCUMENT\Cliff\"/>
    </mc:Choice>
  </mc:AlternateContent>
  <bookViews>
    <workbookView xWindow="12" yWindow="0" windowWidth="9528" windowHeight="4776"/>
  </bookViews>
  <sheets>
    <sheet name="BOARDFS" sheetId="1" r:id="rId1"/>
  </sheets>
  <calcPr calcId="162913"/>
</workbook>
</file>

<file path=xl/calcChain.xml><?xml version="1.0" encoding="utf-8"?>
<calcChain xmlns="http://schemas.openxmlformats.org/spreadsheetml/2006/main">
  <c r="N64" i="1" l="1"/>
  <c r="H34" i="1"/>
  <c r="F56" i="1" l="1"/>
  <c r="F46" i="1"/>
  <c r="F58" i="1" l="1"/>
  <c r="J6" i="1" l="1"/>
  <c r="J25" i="1"/>
  <c r="J14" i="1"/>
  <c r="H14" i="1" l="1"/>
  <c r="H56" i="1"/>
  <c r="N65" i="1"/>
  <c r="H25" i="1"/>
  <c r="J27" i="1"/>
  <c r="J56" i="1" l="1"/>
  <c r="L56" i="1" s="1"/>
  <c r="J28" i="1"/>
  <c r="H46" i="1" l="1"/>
  <c r="J46" i="1"/>
  <c r="L46" i="1" s="1"/>
  <c r="H58" i="1" l="1"/>
  <c r="H65" i="1" s="1"/>
  <c r="H27" i="1" l="1"/>
  <c r="H64" i="1"/>
  <c r="N66" i="1" s="1"/>
  <c r="H66" i="1" l="1"/>
  <c r="H61" i="1"/>
  <c r="H28" i="1"/>
</calcChain>
</file>

<file path=xl/comments1.xml><?xml version="1.0" encoding="utf-8"?>
<comments xmlns="http://schemas.openxmlformats.org/spreadsheetml/2006/main">
  <authors>
    <author>ogborn_ca</author>
    <author>A satisfied Microsoft Office user</author>
  </authors>
  <commentList>
    <comment ref="A6" authorId="0" shapeId="0">
      <text>
        <r>
          <rPr>
            <b/>
            <sz val="10"/>
            <color indexed="81"/>
            <rFont val="Tahoma"/>
            <family val="2"/>
          </rPr>
          <t>ogborn_ca:</t>
        </r>
        <r>
          <rPr>
            <sz val="10"/>
            <color indexed="81"/>
            <rFont val="Tahoma"/>
            <family val="2"/>
          </rPr>
          <t xml:space="preserve">
Data from Fund 100 "ALL EVERYTHING" report group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>ogborn_ca:
account 419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Account 411
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 xml:space="preserve">Account 431
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Account 448
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 xml:space="preserve">Accounts 413+415+417+438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 xml:space="preserve">Data from GNL 570 reports nat class specific
</t>
        </r>
      </text>
    </comment>
  </commentList>
</comments>
</file>

<file path=xl/sharedStrings.xml><?xml version="1.0" encoding="utf-8"?>
<sst xmlns="http://schemas.openxmlformats.org/spreadsheetml/2006/main" count="66" uniqueCount="56">
  <si>
    <t>Mtn Home School District # 193</t>
  </si>
  <si>
    <t>Financial Report for</t>
  </si>
  <si>
    <t>Fund 100</t>
  </si>
  <si>
    <t>Balance Sheet</t>
  </si>
  <si>
    <t>Y-T-D</t>
  </si>
  <si>
    <t>Balance</t>
  </si>
  <si>
    <t>Budget</t>
  </si>
  <si>
    <t>Activity</t>
  </si>
  <si>
    <t>Assets</t>
  </si>
  <si>
    <t>Cash</t>
  </si>
  <si>
    <t>Investments</t>
  </si>
  <si>
    <t>Receivables</t>
  </si>
  <si>
    <t>Inventories</t>
  </si>
  <si>
    <t>Prepaid Expenses</t>
  </si>
  <si>
    <t>Total Assets</t>
  </si>
  <si>
    <t>Liabilities</t>
  </si>
  <si>
    <t>Interfund Payables</t>
  </si>
  <si>
    <t>Trade Accounts Payable</t>
  </si>
  <si>
    <t>Salaries Payable</t>
  </si>
  <si>
    <t>Taxes Payable</t>
  </si>
  <si>
    <t>Benefits Payable</t>
  </si>
  <si>
    <t>Reserves</t>
  </si>
  <si>
    <t>Deferred Tax Revenue</t>
  </si>
  <si>
    <t>Total Liabilities</t>
  </si>
  <si>
    <t>Fund Balance</t>
  </si>
  <si>
    <t>Total Liabilities &amp; Fund Balance</t>
  </si>
  <si>
    <t>Remaining</t>
  </si>
  <si>
    <t>Income Statement</t>
  </si>
  <si>
    <t>Year-end</t>
  </si>
  <si>
    <t>Percentage</t>
  </si>
  <si>
    <t>Revenues</t>
  </si>
  <si>
    <t>Local Revenue</t>
  </si>
  <si>
    <t>County Revenue</t>
  </si>
  <si>
    <t>Federal revenue</t>
  </si>
  <si>
    <t>Other Revenue</t>
  </si>
  <si>
    <t>Total Revenue</t>
  </si>
  <si>
    <t>Expenses</t>
  </si>
  <si>
    <t>Salaries</t>
  </si>
  <si>
    <t>Benefits</t>
  </si>
  <si>
    <t>Purchased Services</t>
  </si>
  <si>
    <t>Supplies</t>
  </si>
  <si>
    <t>Capital</t>
  </si>
  <si>
    <t>Other</t>
  </si>
  <si>
    <t>Total Expenses</t>
  </si>
  <si>
    <t>Revenues over (under) expenses</t>
  </si>
  <si>
    <t>Note Payable</t>
  </si>
  <si>
    <t>estimate</t>
  </si>
  <si>
    <t>State Revenue - Base support</t>
  </si>
  <si>
    <t>State Revenue - Other</t>
  </si>
  <si>
    <t>Interest on earnings</t>
  </si>
  <si>
    <t>Budgeted</t>
  </si>
  <si>
    <t>FY 17</t>
  </si>
  <si>
    <t>FY 2017</t>
  </si>
  <si>
    <t>FY 16 Fund Balance</t>
  </si>
  <si>
    <t>FY 17 Activity</t>
  </si>
  <si>
    <t>estimated June 30, 2017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</si>
</sst>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dd\-mmm\-yy"/>
    <numFmt numFmtId="166" formatCode="[$-409]mmm\-yy;@"/>
    <numFmt numFmtId="167" formatCode="[$-409]mmmm\-yy;@"/>
  </numFmts>
  <fonts count="12">
    <font>
      <sz val="12"/>
      <name val="Arrus B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rus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Protection="1"/>
    <xf numFmtId="0" fontId="2" fillId="0" borderId="0" xfId="0" applyFont="1" applyProtection="1"/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horizontal="right"/>
    </xf>
    <xf numFmtId="10" fontId="2" fillId="0" borderId="0" xfId="0" applyNumberFormat="1" applyFont="1" applyProtection="1"/>
    <xf numFmtId="37" fontId="2" fillId="0" borderId="1" xfId="0" applyNumberFormat="1" applyFont="1" applyBorder="1" applyProtection="1"/>
    <xf numFmtId="0" fontId="2" fillId="0" borderId="0" xfId="0" applyFont="1" applyBorder="1"/>
    <xf numFmtId="37" fontId="2" fillId="0" borderId="0" xfId="0" applyNumberFormat="1" applyFont="1" applyBorder="1" applyProtection="1"/>
    <xf numFmtId="10" fontId="2" fillId="0" borderId="0" xfId="0" applyNumberFormat="1" applyFont="1" applyBorder="1" applyProtection="1"/>
    <xf numFmtId="0" fontId="0" fillId="0" borderId="0" xfId="0" applyBorder="1"/>
    <xf numFmtId="10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2" fillId="0" borderId="3" xfId="0" applyNumberFormat="1" applyFont="1" applyBorder="1" applyProtection="1"/>
    <xf numFmtId="0" fontId="2" fillId="0" borderId="0" xfId="0" applyFont="1" applyBorder="1" applyProtection="1"/>
    <xf numFmtId="37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8" fillId="0" borderId="0" xfId="0" applyFont="1" applyProtection="1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Protection="1"/>
    <xf numFmtId="0" fontId="8" fillId="0" borderId="0" xfId="0" applyFont="1"/>
    <xf numFmtId="43" fontId="7" fillId="0" borderId="0" xfId="1" applyFont="1" applyProtection="1"/>
    <xf numFmtId="164" fontId="2" fillId="0" borderId="0" xfId="1" applyNumberFormat="1" applyFont="1"/>
    <xf numFmtId="165" fontId="10" fillId="0" borderId="0" xfId="0" applyNumberFormat="1" applyFont="1" applyAlignment="1" applyProtection="1">
      <alignment horizontal="right"/>
    </xf>
    <xf numFmtId="164" fontId="2" fillId="0" borderId="0" xfId="1" applyNumberFormat="1" applyFont="1" applyProtection="1"/>
    <xf numFmtId="166" fontId="2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7" fontId="9" fillId="0" borderId="0" xfId="0" applyNumberFormat="1" applyFont="1" applyAlignment="1" applyProtection="1">
      <alignment horizontal="right"/>
    </xf>
    <xf numFmtId="37" fontId="10" fillId="0" borderId="0" xfId="0" applyNumberFormat="1" applyFont="1" applyProtection="1"/>
    <xf numFmtId="37" fontId="10" fillId="0" borderId="1" xfId="0" applyNumberFormat="1" applyFont="1" applyBorder="1" applyProtection="1"/>
    <xf numFmtId="164" fontId="2" fillId="0" borderId="1" xfId="1" applyNumberFormat="1" applyFont="1" applyBorder="1"/>
    <xf numFmtId="37" fontId="2" fillId="0" borderId="0" xfId="0" applyNumberFormat="1" applyFont="1"/>
    <xf numFmtId="0" fontId="2" fillId="0" borderId="0" xfId="0" applyFont="1" applyBorder="1" applyAlignment="1">
      <alignment horizontal="right"/>
    </xf>
    <xf numFmtId="37" fontId="10" fillId="0" borderId="1" xfId="0" applyNumberFormat="1" applyFont="1" applyBorder="1" applyAlignment="1" applyProtection="1">
      <alignment horizontal="right"/>
    </xf>
    <xf numFmtId="0" fontId="10" fillId="0" borderId="0" xfId="0" applyFont="1"/>
    <xf numFmtId="37" fontId="10" fillId="0" borderId="0" xfId="0" applyNumberFormat="1" applyFont="1" applyBorder="1" applyProtection="1"/>
    <xf numFmtId="37" fontId="10" fillId="0" borderId="2" xfId="0" applyNumberFormat="1" applyFont="1" applyBorder="1" applyProtection="1"/>
    <xf numFmtId="43" fontId="2" fillId="0" borderId="1" xfId="1" applyFont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3" fontId="10" fillId="0" borderId="0" xfId="0" applyNumberFormat="1" applyFont="1" applyProtection="1"/>
    <xf numFmtId="3" fontId="10" fillId="0" borderId="0" xfId="0" applyNumberFormat="1" applyFont="1" applyBorder="1" applyProtection="1"/>
    <xf numFmtId="37" fontId="2" fillId="0" borderId="0" xfId="0" applyNumberFormat="1" applyFont="1" applyFill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Protection="1"/>
    <xf numFmtId="37" fontId="2" fillId="0" borderId="0" xfId="0" applyNumberFormat="1" applyFont="1" applyFill="1"/>
    <xf numFmtId="164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37" fontId="10" fillId="0" borderId="0" xfId="0" applyNumberFormat="1" applyFont="1" applyFill="1" applyBorder="1" applyProtection="1"/>
    <xf numFmtId="3" fontId="0" fillId="0" borderId="0" xfId="0" applyNumberFormat="1" applyFill="1"/>
    <xf numFmtId="3" fontId="2" fillId="0" borderId="1" xfId="0" applyNumberFormat="1" applyFont="1" applyFill="1" applyBorder="1" applyProtection="1"/>
    <xf numFmtId="167" fontId="2" fillId="0" borderId="0" xfId="0" applyNumberFormat="1" applyFont="1" applyAlignment="1" applyProtection="1">
      <alignment horizontal="right"/>
    </xf>
    <xf numFmtId="167" fontId="9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2:AC480"/>
  <sheetViews>
    <sheetView tabSelected="1" zoomScale="68" workbookViewId="0">
      <selection activeCell="Q28" sqref="Q28"/>
    </sheetView>
  </sheetViews>
  <sheetFormatPr defaultColWidth="9.81640625" defaultRowHeight="15"/>
  <cols>
    <col min="1" max="1" width="3.81640625" style="1" customWidth="1"/>
    <col min="2" max="2" width="9.81640625" style="1" customWidth="1"/>
    <col min="3" max="3" width="11.453125" style="1" customWidth="1"/>
    <col min="4" max="4" width="2.81640625" style="1" customWidth="1"/>
    <col min="5" max="5" width="14" style="1" customWidth="1"/>
    <col min="6" max="6" width="12.81640625" style="1" customWidth="1"/>
    <col min="7" max="7" width="2.81640625" style="1" customWidth="1"/>
    <col min="8" max="8" width="14" style="1" bestFit="1" customWidth="1"/>
    <col min="9" max="9" width="3.81640625" style="1" customWidth="1"/>
    <col min="10" max="10" width="12.81640625" style="1" customWidth="1"/>
    <col min="11" max="11" width="2.81640625" style="1" customWidth="1"/>
    <col min="12" max="12" width="13.54296875" style="1" customWidth="1"/>
    <col min="13" max="13" width="2.81640625" style="1" customWidth="1"/>
    <col min="14" max="14" width="11.08984375" style="1" customWidth="1"/>
    <col min="15" max="15" width="2.1796875" style="1" customWidth="1"/>
    <col min="16" max="16" width="9.81640625" style="1" customWidth="1"/>
    <col min="17" max="17" width="12.54296875" style="1" customWidth="1"/>
    <col min="18" max="18" width="14.6328125" style="1" customWidth="1"/>
    <col min="19" max="19" width="14.1796875" style="1" customWidth="1"/>
    <col min="20" max="20" width="13.54296875" style="1" customWidth="1"/>
    <col min="21" max="21" width="15" style="1" customWidth="1"/>
    <col min="22" max="22" width="14.6328125" style="1" customWidth="1"/>
    <col min="23" max="23" width="12.453125" style="1" customWidth="1"/>
    <col min="24" max="24" width="14" style="1" customWidth="1"/>
    <col min="25" max="25" width="12.90625" style="1" customWidth="1"/>
    <col min="26" max="26" width="12.453125" style="1" customWidth="1"/>
    <col min="27" max="27" width="13" style="1" customWidth="1"/>
    <col min="28" max="251" width="9.81640625" style="1" customWidth="1"/>
    <col min="252" max="16384" width="9.81640625" style="1"/>
  </cols>
  <sheetData>
    <row r="2" spans="1:29">
      <c r="A2" s="1" t="s">
        <v>0</v>
      </c>
    </row>
    <row r="3" spans="1:29">
      <c r="A3" s="1" t="s">
        <v>1</v>
      </c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.6">
      <c r="A4" s="1" t="s">
        <v>2</v>
      </c>
      <c r="F4" s="21"/>
      <c r="H4" s="2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7.399999999999999">
      <c r="A5" s="23"/>
      <c r="F5" s="21"/>
      <c r="H5" s="54">
        <v>42566</v>
      </c>
      <c r="J5" s="21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7.399999999999999">
      <c r="A6" s="19" t="s">
        <v>3</v>
      </c>
      <c r="F6" s="41">
        <v>42536</v>
      </c>
      <c r="H6" s="2" t="s">
        <v>4</v>
      </c>
      <c r="J6" s="28">
        <f>+H5</f>
        <v>42566</v>
      </c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F7" s="18" t="s">
        <v>5</v>
      </c>
      <c r="H7" s="18" t="s">
        <v>7</v>
      </c>
      <c r="J7" s="18" t="s">
        <v>5</v>
      </c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7.399999999999999">
      <c r="A8" s="3" t="s">
        <v>8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4" t="s">
        <v>9</v>
      </c>
      <c r="B9" s="4"/>
      <c r="C9" s="4"/>
      <c r="D9" s="4"/>
      <c r="F9" s="5">
        <v>1001021</v>
      </c>
      <c r="G9" s="5"/>
      <c r="H9" s="44">
        <v>-378510</v>
      </c>
      <c r="I9" s="44"/>
      <c r="J9" s="44">
        <v>622511</v>
      </c>
      <c r="K9" s="5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4" t="s">
        <v>10</v>
      </c>
      <c r="B10" s="4"/>
      <c r="C10" s="4"/>
      <c r="D10" s="4"/>
      <c r="F10" s="5">
        <v>248463</v>
      </c>
      <c r="G10" s="5"/>
      <c r="H10" s="44">
        <v>443752</v>
      </c>
      <c r="I10" s="44"/>
      <c r="J10" s="44">
        <v>692215</v>
      </c>
      <c r="K10" s="5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4" t="s">
        <v>11</v>
      </c>
      <c r="B11" s="4"/>
      <c r="C11" s="4"/>
      <c r="D11" s="4"/>
      <c r="F11" s="5">
        <v>1894421</v>
      </c>
      <c r="G11" s="5"/>
      <c r="H11" s="44">
        <v>-12373</v>
      </c>
      <c r="I11" s="44"/>
      <c r="J11" s="44">
        <v>1882048</v>
      </c>
      <c r="K11" s="5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4" t="s">
        <v>12</v>
      </c>
      <c r="B12" s="4"/>
      <c r="C12" s="4"/>
      <c r="D12" s="4"/>
      <c r="F12" s="5">
        <v>28600</v>
      </c>
      <c r="G12" s="5"/>
      <c r="H12" s="44">
        <v>0</v>
      </c>
      <c r="I12" s="44"/>
      <c r="J12" s="44">
        <v>28600</v>
      </c>
      <c r="K12" s="5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>
      <c r="A13" s="4" t="s">
        <v>13</v>
      </c>
      <c r="B13" s="4"/>
      <c r="C13" s="4"/>
      <c r="D13" s="4"/>
      <c r="F13" s="8">
        <v>-30974</v>
      </c>
      <c r="G13" s="5"/>
      <c r="H13" s="45">
        <v>-25000</v>
      </c>
      <c r="I13" s="44"/>
      <c r="J13" s="45">
        <v>-55974</v>
      </c>
      <c r="K13" s="5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.6" thickBot="1">
      <c r="A14" s="4"/>
      <c r="B14" s="4" t="s">
        <v>14</v>
      </c>
      <c r="C14" s="4"/>
      <c r="D14" s="4"/>
      <c r="F14" s="15">
        <v>3141531</v>
      </c>
      <c r="G14" s="5"/>
      <c r="H14" s="46">
        <f t="shared" ref="H14" si="0">J14-F14</f>
        <v>27869</v>
      </c>
      <c r="I14" s="44"/>
      <c r="J14" s="46">
        <f>SUM(J9:J13)</f>
        <v>3169400</v>
      </c>
      <c r="K14" s="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5.6" thickTop="1">
      <c r="A15" s="4"/>
      <c r="B15" s="4"/>
      <c r="C15" s="4"/>
      <c r="D15" s="4"/>
      <c r="F15" s="5"/>
      <c r="G15" s="5"/>
      <c r="H15" s="44"/>
      <c r="I15" s="44"/>
      <c r="J15" s="44"/>
      <c r="K15" s="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7.399999999999999">
      <c r="A16" s="3" t="s">
        <v>15</v>
      </c>
      <c r="B16" s="4"/>
      <c r="C16" s="4"/>
      <c r="D16" s="4"/>
      <c r="F16" s="5"/>
      <c r="G16" s="5"/>
      <c r="H16" s="44"/>
      <c r="I16" s="44"/>
      <c r="J16" s="44"/>
      <c r="K16" s="5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>
      <c r="A17" s="4" t="s">
        <v>16</v>
      </c>
      <c r="B17" s="4"/>
      <c r="C17" s="4"/>
      <c r="D17" s="4"/>
      <c r="F17" s="5">
        <v>0</v>
      </c>
      <c r="G17" s="5"/>
      <c r="H17" s="44">
        <v>0</v>
      </c>
      <c r="I17" s="44"/>
      <c r="J17" s="44">
        <v>0</v>
      </c>
      <c r="K17" s="5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>
      <c r="A18" s="4" t="s">
        <v>17</v>
      </c>
      <c r="B18" s="4"/>
      <c r="C18" s="4"/>
      <c r="D18" s="4"/>
      <c r="E18" s="5"/>
      <c r="F18" s="5">
        <v>108639</v>
      </c>
      <c r="G18" s="5"/>
      <c r="H18" s="44">
        <v>0</v>
      </c>
      <c r="I18" s="44"/>
      <c r="J18" s="44">
        <v>108639</v>
      </c>
      <c r="K18" s="5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>
      <c r="A19" s="4" t="s">
        <v>18</v>
      </c>
      <c r="B19" s="4"/>
      <c r="C19" s="4"/>
      <c r="D19" s="4"/>
      <c r="E19" s="5"/>
      <c r="F19" s="5">
        <v>2563149</v>
      </c>
      <c r="G19" s="5"/>
      <c r="H19" s="44">
        <v>0</v>
      </c>
      <c r="I19" s="44"/>
      <c r="J19" s="44">
        <v>2563149</v>
      </c>
      <c r="K19" s="5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>
      <c r="A20" s="4" t="s">
        <v>19</v>
      </c>
      <c r="B20" s="4"/>
      <c r="C20" s="4"/>
      <c r="D20" s="4"/>
      <c r="E20" s="5"/>
      <c r="F20" s="34">
        <v>411941</v>
      </c>
      <c r="G20" s="5"/>
      <c r="H20" s="44">
        <v>5</v>
      </c>
      <c r="I20" s="44"/>
      <c r="J20" s="47">
        <v>411946</v>
      </c>
      <c r="K20" s="5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>
      <c r="A21" s="4" t="s">
        <v>20</v>
      </c>
      <c r="B21" s="4"/>
      <c r="C21" s="4"/>
      <c r="D21" s="4"/>
      <c r="E21" s="5"/>
      <c r="F21" s="5">
        <v>3480</v>
      </c>
      <c r="G21" s="5"/>
      <c r="H21" s="44">
        <v>-117</v>
      </c>
      <c r="I21" s="44"/>
      <c r="J21" s="44">
        <v>3363</v>
      </c>
      <c r="K21" s="5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>
      <c r="A22" s="4" t="s">
        <v>45</v>
      </c>
      <c r="B22" s="4"/>
      <c r="C22" s="4"/>
      <c r="D22" s="4"/>
      <c r="E22" s="5"/>
      <c r="F22" s="5">
        <v>0</v>
      </c>
      <c r="G22" s="5"/>
      <c r="H22" s="44">
        <v>0</v>
      </c>
      <c r="I22" s="44"/>
      <c r="J22" s="44">
        <v>0</v>
      </c>
      <c r="K22" s="5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>
      <c r="A23" s="4" t="s">
        <v>21</v>
      </c>
      <c r="B23" s="4"/>
      <c r="C23" s="4"/>
      <c r="D23" s="4"/>
      <c r="E23" s="5"/>
      <c r="F23" s="5">
        <v>0</v>
      </c>
      <c r="G23" s="5"/>
      <c r="H23" s="44">
        <v>0</v>
      </c>
      <c r="I23" s="44"/>
      <c r="J23" s="44">
        <v>0</v>
      </c>
      <c r="K23" s="5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>
      <c r="A24" s="4" t="s">
        <v>22</v>
      </c>
      <c r="B24" s="4"/>
      <c r="C24" s="4"/>
      <c r="D24" s="4"/>
      <c r="E24" s="5"/>
      <c r="F24" s="8">
        <v>120385</v>
      </c>
      <c r="G24" s="5"/>
      <c r="H24" s="45">
        <v>0</v>
      </c>
      <c r="I24" s="44"/>
      <c r="J24" s="45">
        <v>120385</v>
      </c>
      <c r="K24" s="5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>
      <c r="A25" s="4"/>
      <c r="B25" s="4" t="s">
        <v>23</v>
      </c>
      <c r="C25" s="4"/>
      <c r="D25" s="4"/>
      <c r="E25" s="5"/>
      <c r="F25" s="5">
        <v>3207594</v>
      </c>
      <c r="G25" s="5"/>
      <c r="H25" s="44">
        <f>SUM(H17:H24)</f>
        <v>-112</v>
      </c>
      <c r="I25" s="44"/>
      <c r="J25" s="44">
        <f>SUM(J17:J24)</f>
        <v>3207482</v>
      </c>
      <c r="K25" s="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>
      <c r="A27" s="4" t="s">
        <v>24</v>
      </c>
      <c r="B27" s="4"/>
      <c r="C27" s="4"/>
      <c r="D27" s="4"/>
      <c r="E27" s="5"/>
      <c r="F27" s="8">
        <v>-66063</v>
      </c>
      <c r="G27" s="5"/>
      <c r="H27" s="8">
        <f>J27-F27</f>
        <v>27981</v>
      </c>
      <c r="I27" s="5"/>
      <c r="J27" s="8">
        <f>+J14-J25</f>
        <v>-38082</v>
      </c>
      <c r="K27" s="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5.6" thickBot="1">
      <c r="A28" s="4"/>
      <c r="B28" s="4" t="s">
        <v>25</v>
      </c>
      <c r="C28" s="4"/>
      <c r="D28" s="4"/>
      <c r="E28" s="5"/>
      <c r="F28" s="15">
        <v>3141531</v>
      </c>
      <c r="G28" s="5"/>
      <c r="H28" s="15">
        <f>H25+H27</f>
        <v>27869</v>
      </c>
      <c r="I28" s="5"/>
      <c r="J28" s="15">
        <f>J25+J27</f>
        <v>3169400</v>
      </c>
      <c r="K28" s="5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5.6" thickTop="1">
      <c r="A29" s="4"/>
      <c r="B29" s="4"/>
      <c r="C29" s="4"/>
      <c r="D29" s="4"/>
      <c r="E29" s="5"/>
      <c r="F29" s="27"/>
      <c r="G29" s="5"/>
      <c r="H29" s="5"/>
      <c r="I29" s="5"/>
      <c r="J29" s="5"/>
      <c r="K29" s="5"/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>
      <c r="A30" s="4"/>
      <c r="B30" s="4"/>
      <c r="C30" s="4"/>
      <c r="D30" s="4"/>
      <c r="E30" s="5"/>
      <c r="F30" s="27"/>
      <c r="G30" s="5"/>
      <c r="H30"/>
      <c r="I30" s="5"/>
      <c r="J30" s="5"/>
      <c r="K30" s="5"/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>
      <c r="A31" s="1" t="s">
        <v>0</v>
      </c>
      <c r="E31" s="5"/>
      <c r="F31" s="5"/>
      <c r="G31" s="5"/>
      <c r="H31" s="5"/>
      <c r="I31" s="5"/>
      <c r="J31" s="5"/>
      <c r="K31" s="5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>
      <c r="A32" s="1" t="s">
        <v>1</v>
      </c>
      <c r="E32" s="5"/>
      <c r="F32" s="5"/>
      <c r="G32" s="5"/>
      <c r="H32" s="5"/>
      <c r="I32" s="5"/>
      <c r="J32" s="5"/>
      <c r="K32" s="5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5.6">
      <c r="A33" s="1" t="s">
        <v>2</v>
      </c>
      <c r="E33" s="30"/>
      <c r="F33" s="5"/>
      <c r="G33" s="5"/>
      <c r="H33" s="21"/>
      <c r="I33" s="5"/>
      <c r="J33" s="5"/>
      <c r="K33" s="5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5.6">
      <c r="A34" s="22"/>
      <c r="B34" s="4"/>
      <c r="C34" s="4"/>
      <c r="D34" s="4"/>
      <c r="E34" s="26"/>
      <c r="F34" s="2"/>
      <c r="G34" s="5"/>
      <c r="H34" s="29">
        <f>+H5</f>
        <v>42566</v>
      </c>
      <c r="I34" s="5"/>
      <c r="J34" s="5"/>
      <c r="K34" s="5"/>
      <c r="L34" s="2" t="s">
        <v>26</v>
      </c>
      <c r="N34" s="2" t="s">
        <v>51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7.399999999999999">
      <c r="A35" s="3" t="s">
        <v>27</v>
      </c>
      <c r="B35" s="4"/>
      <c r="C35" s="4"/>
      <c r="D35" s="4"/>
      <c r="E35" s="6"/>
      <c r="F35" s="53">
        <v>42916</v>
      </c>
      <c r="G35" s="5"/>
      <c r="H35" s="6" t="s">
        <v>4</v>
      </c>
      <c r="I35" s="5"/>
      <c r="J35" s="6" t="s">
        <v>26</v>
      </c>
      <c r="K35" s="5"/>
      <c r="L35" s="2" t="s">
        <v>6</v>
      </c>
      <c r="N35" s="2" t="s">
        <v>28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5.6">
      <c r="A36" s="4"/>
      <c r="B36" s="4"/>
      <c r="C36" s="4"/>
      <c r="D36" s="4"/>
      <c r="E36" s="17"/>
      <c r="F36" s="36" t="s">
        <v>6</v>
      </c>
      <c r="G36" s="5"/>
      <c r="H36" s="17" t="s">
        <v>7</v>
      </c>
      <c r="I36" s="5"/>
      <c r="J36" s="17" t="s">
        <v>6</v>
      </c>
      <c r="K36" s="5"/>
      <c r="L36" s="18" t="s">
        <v>29</v>
      </c>
      <c r="N36" s="20" t="s">
        <v>46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399999999999999">
      <c r="A37" s="3" t="s">
        <v>30</v>
      </c>
      <c r="B37" s="4"/>
      <c r="C37" s="4"/>
      <c r="D37"/>
      <c r="F37" s="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>
      <c r="A38" s="4" t="s">
        <v>31</v>
      </c>
      <c r="B38" s="4"/>
      <c r="C38" s="4"/>
      <c r="D38"/>
      <c r="E38" s="5"/>
      <c r="F38" s="42">
        <v>78000</v>
      </c>
      <c r="G38" s="5"/>
      <c r="H38" s="48">
        <v>1539.4</v>
      </c>
      <c r="J38" s="5">
        <v>76460.600000000006</v>
      </c>
      <c r="K38" s="5"/>
      <c r="L38" s="7">
        <v>0.98026410256410268</v>
      </c>
      <c r="N38" s="42">
        <v>78000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>
      <c r="A39" s="4" t="s">
        <v>32</v>
      </c>
      <c r="B39" s="4"/>
      <c r="C39" s="4"/>
      <c r="D39" s="12"/>
      <c r="E39" s="5"/>
      <c r="F39" s="42">
        <v>2765000</v>
      </c>
      <c r="G39" s="5"/>
      <c r="H39" s="48">
        <v>1068878.8799999999</v>
      </c>
      <c r="J39" s="5">
        <v>1696121.12</v>
      </c>
      <c r="K39" s="5"/>
      <c r="L39" s="7">
        <v>0.61342535985533453</v>
      </c>
      <c r="N39" s="42">
        <v>2765000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>
      <c r="A40" s="4" t="s">
        <v>47</v>
      </c>
      <c r="B40" s="4"/>
      <c r="C40" s="4"/>
      <c r="E40" s="5"/>
      <c r="F40" s="42">
        <v>17660000</v>
      </c>
      <c r="G40" s="5"/>
      <c r="H40" s="48">
        <v>447279.64</v>
      </c>
      <c r="J40" s="5">
        <v>17212720.359999999</v>
      </c>
      <c r="K40" s="5"/>
      <c r="L40" s="7">
        <v>0.97467272706681762</v>
      </c>
      <c r="N40" s="42">
        <v>17660000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>
      <c r="A41" s="4" t="s">
        <v>48</v>
      </c>
      <c r="B41" s="4"/>
      <c r="C41" s="4"/>
      <c r="E41" s="5"/>
      <c r="F41" s="42">
        <v>1219000</v>
      </c>
      <c r="G41" s="5"/>
      <c r="H41" s="48">
        <v>30545.27</v>
      </c>
      <c r="J41" s="5">
        <v>1188454.73</v>
      </c>
      <c r="K41" s="5"/>
      <c r="L41" s="7">
        <v>0.97494235438884325</v>
      </c>
      <c r="N41" s="42">
        <v>1219000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>
      <c r="A42" s="4" t="s">
        <v>33</v>
      </c>
      <c r="B42" s="4"/>
      <c r="C42" s="4"/>
      <c r="D42"/>
      <c r="E42" s="5"/>
      <c r="F42" s="42">
        <v>1000000</v>
      </c>
      <c r="G42" s="5"/>
      <c r="H42" s="48">
        <v>0</v>
      </c>
      <c r="J42" s="5">
        <v>1000000</v>
      </c>
      <c r="K42" s="5"/>
      <c r="L42" s="7">
        <v>1</v>
      </c>
      <c r="N42" s="42">
        <v>1000000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 s="4" t="s">
        <v>49</v>
      </c>
      <c r="B43" s="4"/>
      <c r="C43" s="4"/>
      <c r="D43"/>
      <c r="E43" s="5"/>
      <c r="F43" s="42">
        <v>12000</v>
      </c>
      <c r="G43" s="5"/>
      <c r="H43" s="48">
        <v>337.35</v>
      </c>
      <c r="J43" s="5">
        <v>11662.65</v>
      </c>
      <c r="K43" s="5"/>
      <c r="L43" s="7">
        <v>0.97188750000000002</v>
      </c>
      <c r="N43" s="42">
        <v>12000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4" t="s">
        <v>34</v>
      </c>
      <c r="B44" s="4"/>
      <c r="C44" s="4"/>
      <c r="D44"/>
      <c r="E44" s="10"/>
      <c r="F44" s="42">
        <v>35000</v>
      </c>
      <c r="G44" s="10"/>
      <c r="H44" s="48">
        <v>0</v>
      </c>
      <c r="I44" s="9"/>
      <c r="J44" s="10">
        <v>35000</v>
      </c>
      <c r="K44" s="10"/>
      <c r="L44" s="11">
        <v>1</v>
      </c>
      <c r="M44" s="9"/>
      <c r="N44" s="42">
        <v>35000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6" customHeight="1">
      <c r="A45" s="4"/>
      <c r="B45" s="4"/>
      <c r="C45" s="4"/>
      <c r="D45"/>
      <c r="E45" s="8"/>
      <c r="F45" s="32"/>
      <c r="G45" s="10"/>
      <c r="H45" s="45"/>
      <c r="J45" s="8"/>
      <c r="K45" s="10"/>
      <c r="L45" s="13"/>
      <c r="M45" s="9"/>
      <c r="N45" s="32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4"/>
      <c r="B46" s="4" t="s">
        <v>35</v>
      </c>
      <c r="C46" s="4"/>
      <c r="D46" s="4"/>
      <c r="E46" s="10"/>
      <c r="F46" s="38">
        <f>SUM(F38:F45)</f>
        <v>22769000</v>
      </c>
      <c r="G46" s="10"/>
      <c r="H46" s="49">
        <f>SUM(H38:H45)</f>
        <v>1548580.54</v>
      </c>
      <c r="J46" s="10">
        <f>SUM(J38:J45)</f>
        <v>21220419.459999997</v>
      </c>
      <c r="K46" s="10"/>
      <c r="L46" s="11">
        <f t="shared" ref="L46" si="1">J46/F46</f>
        <v>0.93198732750669755</v>
      </c>
      <c r="M46" s="9"/>
      <c r="N46" s="38">
        <v>22769000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 s="16"/>
      <c r="B47" s="4"/>
      <c r="C47" s="4"/>
      <c r="D47" s="4"/>
      <c r="E47" s="10"/>
      <c r="F47" s="38"/>
      <c r="G47" s="38"/>
      <c r="H47" s="50"/>
      <c r="J47" s="10"/>
      <c r="K47" s="10"/>
      <c r="L47" s="9"/>
      <c r="M47" s="9"/>
      <c r="N47" s="38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>
      <c r="A48" s="4"/>
      <c r="B48" s="4"/>
      <c r="C48" s="4"/>
      <c r="D48" s="4"/>
      <c r="E48" s="10"/>
      <c r="F48" s="38"/>
      <c r="G48" s="38"/>
      <c r="H48" s="50"/>
      <c r="J48" s="10"/>
      <c r="K48" s="10"/>
      <c r="L48" s="9"/>
      <c r="M48" s="9"/>
      <c r="N48" s="3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7.399999999999999">
      <c r="A49" s="3" t="s">
        <v>36</v>
      </c>
      <c r="B49" s="4"/>
      <c r="C49" s="4"/>
      <c r="D49" s="4"/>
      <c r="E49" s="10"/>
      <c r="F49" s="38"/>
      <c r="G49" s="10"/>
      <c r="H49" s="49"/>
      <c r="I49" s="10"/>
      <c r="J49" s="10"/>
      <c r="K49" s="10"/>
      <c r="L49" s="9"/>
      <c r="M49" s="9"/>
      <c r="N49" s="38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>
      <c r="A50" s="4" t="s">
        <v>37</v>
      </c>
      <c r="B50" s="4"/>
      <c r="C50" s="4"/>
      <c r="D50" s="4"/>
      <c r="E50" s="10"/>
      <c r="F50" s="43">
        <v>13375000</v>
      </c>
      <c r="G50" s="10"/>
      <c r="H50" s="51">
        <v>1058569.1000000001</v>
      </c>
      <c r="I50" s="10"/>
      <c r="J50" s="10">
        <v>12316430.9</v>
      </c>
      <c r="K50" s="10"/>
      <c r="L50" s="11">
        <v>0.92085464672897199</v>
      </c>
      <c r="M50" s="9"/>
      <c r="N50" s="43">
        <v>13375000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>
      <c r="A51" s="4" t="s">
        <v>38</v>
      </c>
      <c r="B51" s="4"/>
      <c r="C51" s="4"/>
      <c r="D51" s="4"/>
      <c r="E51" s="10"/>
      <c r="F51" s="43">
        <v>4945000</v>
      </c>
      <c r="G51" s="10"/>
      <c r="H51" s="51">
        <v>374191.5</v>
      </c>
      <c r="I51" s="10"/>
      <c r="J51" s="10">
        <v>4570808.5</v>
      </c>
      <c r="K51" s="10"/>
      <c r="L51" s="11">
        <v>0.92432932254802835</v>
      </c>
      <c r="M51" s="9"/>
      <c r="N51" s="43">
        <v>4945000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4" t="s">
        <v>39</v>
      </c>
      <c r="B52" s="4"/>
      <c r="C52" s="4"/>
      <c r="D52" s="4"/>
      <c r="E52" s="5"/>
      <c r="F52" s="43">
        <v>3540000</v>
      </c>
      <c r="G52" s="5"/>
      <c r="H52" s="51">
        <v>43781.440000000002</v>
      </c>
      <c r="I52" s="10"/>
      <c r="J52" s="5">
        <v>3496218.56</v>
      </c>
      <c r="K52" s="5"/>
      <c r="L52" s="7">
        <v>0.98763236158192091</v>
      </c>
      <c r="N52" s="43">
        <v>3540000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 s="4" t="s">
        <v>40</v>
      </c>
      <c r="B53" s="4"/>
      <c r="C53" s="4"/>
      <c r="D53" s="4"/>
      <c r="E53" s="5"/>
      <c r="F53" s="43">
        <v>646000</v>
      </c>
      <c r="G53" s="5"/>
      <c r="H53" s="51">
        <v>18957.52</v>
      </c>
      <c r="I53" s="10"/>
      <c r="J53" s="10">
        <v>627042.48</v>
      </c>
      <c r="K53" s="5"/>
      <c r="L53" s="7">
        <v>0.97065399380804951</v>
      </c>
      <c r="N53" s="43">
        <v>646000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 s="4" t="s">
        <v>41</v>
      </c>
      <c r="B54" s="4"/>
      <c r="C54" s="4"/>
      <c r="D54" s="4"/>
      <c r="E54" s="5"/>
      <c r="F54" s="43">
        <v>8000</v>
      </c>
      <c r="G54" s="5"/>
      <c r="H54" s="51">
        <v>0</v>
      </c>
      <c r="I54" s="10"/>
      <c r="J54" s="10">
        <v>8000</v>
      </c>
      <c r="K54" s="5"/>
      <c r="L54" s="7">
        <v>1</v>
      </c>
      <c r="N54" s="43">
        <v>8000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4" t="s">
        <v>42</v>
      </c>
      <c r="B55" s="4"/>
      <c r="C55" s="4"/>
      <c r="D55" s="4"/>
      <c r="E55" s="8"/>
      <c r="F55" s="32">
        <v>244000</v>
      </c>
      <c r="G55" s="5"/>
      <c r="H55" s="52">
        <v>25100.38</v>
      </c>
      <c r="I55" s="10"/>
      <c r="J55" s="8">
        <v>218899.62</v>
      </c>
      <c r="K55" s="5"/>
      <c r="L55" s="13">
        <v>0.89712959016393445</v>
      </c>
      <c r="N55" s="32">
        <v>244000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4"/>
      <c r="B56" s="4" t="s">
        <v>43</v>
      </c>
      <c r="C56" s="4"/>
      <c r="D56" s="4"/>
      <c r="E56" s="5"/>
      <c r="F56" s="31">
        <f>SUM(F50:F55)</f>
        <v>22758000</v>
      </c>
      <c r="G56" s="5"/>
      <c r="H56" s="5">
        <f>SUM(H50:H55)</f>
        <v>1520599.94</v>
      </c>
      <c r="I56" s="10"/>
      <c r="J56" s="5">
        <f>SUM(J50:J55)</f>
        <v>21237400.059999999</v>
      </c>
      <c r="K56" s="5"/>
      <c r="L56" s="7">
        <f t="shared" ref="L56" si="2">J56/F56</f>
        <v>0.93318393795588361</v>
      </c>
      <c r="N56" s="31">
        <v>22758000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4"/>
      <c r="B57" s="4"/>
      <c r="C57" s="4"/>
      <c r="D57" s="4"/>
      <c r="E57" s="5"/>
      <c r="F57" s="31"/>
      <c r="G57" s="5"/>
      <c r="H57" s="5"/>
      <c r="I57" s="10"/>
      <c r="J57" s="5"/>
      <c r="K57" s="5"/>
      <c r="N57" s="31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5.6" thickBot="1">
      <c r="A58" s="4" t="s">
        <v>44</v>
      </c>
      <c r="B58" s="4"/>
      <c r="C58" s="4"/>
      <c r="D58" s="4"/>
      <c r="E58" s="14"/>
      <c r="F58" s="39">
        <f>F46-F56</f>
        <v>11000</v>
      </c>
      <c r="G58" s="5"/>
      <c r="H58" s="14">
        <f>H46-H56</f>
        <v>27980.600000000093</v>
      </c>
      <c r="I58" s="10"/>
      <c r="J58" s="5"/>
      <c r="K58" s="5"/>
      <c r="N58" s="39">
        <v>11000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5.6" thickTop="1">
      <c r="A59" s="4"/>
      <c r="B59" s="4"/>
      <c r="C59" s="4"/>
      <c r="D59" s="4"/>
      <c r="E59" s="5"/>
      <c r="F59" s="5"/>
      <c r="G59" s="5"/>
      <c r="H59" s="5"/>
      <c r="I59" s="5"/>
      <c r="J59" s="5"/>
      <c r="K59" s="5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idden="1">
      <c r="A60" s="4"/>
      <c r="B60" s="4"/>
      <c r="C60" s="4"/>
      <c r="D60" s="4"/>
      <c r="E60" s="5"/>
      <c r="F60" s="5"/>
      <c r="G60" s="5"/>
      <c r="H60" s="5"/>
      <c r="I60" s="5"/>
      <c r="J60" s="5"/>
      <c r="K60" s="5"/>
      <c r="N60" s="25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idden="1">
      <c r="B61" s="4"/>
      <c r="C61" s="4"/>
      <c r="D61" s="4"/>
      <c r="E61" s="5"/>
      <c r="F61" s="5"/>
      <c r="G61" s="5"/>
      <c r="H61" s="24">
        <f>IF(H58=H27,"in balance",H58-H27)</f>
        <v>-0.39999999990686774</v>
      </c>
      <c r="I61" s="5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B62" s="4"/>
      <c r="C62" s="4"/>
      <c r="D62" s="4"/>
      <c r="E62" s="5"/>
      <c r="F62" s="5"/>
      <c r="G62" s="5"/>
      <c r="I62" s="5"/>
      <c r="N62" s="35" t="s">
        <v>50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>
      <c r="B63" s="4"/>
      <c r="C63" s="4"/>
      <c r="D63" s="4"/>
      <c r="E63"/>
      <c r="F63" s="5"/>
      <c r="G63" s="5"/>
      <c r="H63" s="40" t="s">
        <v>52</v>
      </c>
      <c r="I63" s="5"/>
      <c r="N63" s="18" t="s">
        <v>52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>
      <c r="A64" s="5" t="s">
        <v>53</v>
      </c>
      <c r="B64" s="5"/>
      <c r="E64"/>
      <c r="G64" s="5"/>
      <c r="H64" s="5">
        <f>+F27</f>
        <v>-66063</v>
      </c>
      <c r="I64" s="5"/>
      <c r="N64" s="34">
        <f>+F27</f>
        <v>-66063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>
      <c r="B65" s="1" t="s">
        <v>54</v>
      </c>
      <c r="E65"/>
      <c r="G65" s="5"/>
      <c r="H65" s="8">
        <f>+H58</f>
        <v>27980.600000000093</v>
      </c>
      <c r="I65" s="5"/>
      <c r="J65" s="5"/>
      <c r="K65" s="5"/>
      <c r="N65" s="33">
        <f>+N58</f>
        <v>11000</v>
      </c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>
      <c r="A66" s="4" t="s">
        <v>55</v>
      </c>
      <c r="C66" s="4"/>
      <c r="D66" s="4"/>
      <c r="E66" s="4"/>
      <c r="F66" s="4"/>
      <c r="G66" s="4"/>
      <c r="H66" s="5">
        <f>SUM(H64:H65)</f>
        <v>-38082.399999999907</v>
      </c>
      <c r="I66" s="4"/>
      <c r="J66" s="4"/>
      <c r="K66" s="4"/>
      <c r="L66" s="4"/>
      <c r="M66" s="4"/>
      <c r="N66" s="5">
        <f>SUM(N64:N65)</f>
        <v>-55063</v>
      </c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>
      <c r="O68" s="4"/>
      <c r="P68" s="4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>
      <c r="A69" s="4"/>
      <c r="B69" s="4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7:29"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7:29"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7:29"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7:29"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7:29"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7:29"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7:29"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7:29"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7:29"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7:29"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7:29"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7:29"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7:29"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7:29"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7:29"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7:29"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7:29"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7:29"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7:29"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7:29"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7:29"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7:29"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7:29"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7:29"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7:29"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7:29"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7:29"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7:29"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7:29"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7:29"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7:29"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7:29"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7:29"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7:29"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7:29"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7:29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7:29"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7:29"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7:29"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7:29"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7:29"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7:29"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7:29"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7:29"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7:29"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7:29"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7:29"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7:29"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7:29"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7:29"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7:29"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7:29"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7:29"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7:29"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7:29"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7:29"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7:29"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7:29"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7:29"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7:29"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7:29"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7:29"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7:29"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7:29"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7:29"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7:29"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7:29"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7:29"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7:29"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7:29"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7:29"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7:29"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7:29"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7:29"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7:29"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7:29"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7:29"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7:29"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7:29"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7:29"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7:29"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7:29"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7:29"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7:29"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7:29"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7:29"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7:29"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7:29"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7:29"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7:29"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7:29"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7:29"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7:29"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7:29"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7:29"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7:29"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7:29"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7:29"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7:29"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7:29"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7:29"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7:29"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7:29"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7:29"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7:29"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7:29"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7:29"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7:29"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7:29"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7:29"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7:29"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7:29"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7:29"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7:29"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7:29"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7:29"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7:29"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7:29"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7:29"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7:29"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7:29"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7:29"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7:29"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7:29"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7:29"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7:29"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7:29"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7:29"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7:29"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7:29"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7:29"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7:29"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7:29"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7:29"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7:29"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7:29"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7:29"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7:29"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7:29"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7:29"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7:29"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7:29"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7:29"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7:29"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7:29"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7:29"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7:29"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7:29"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7:29"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7:29"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7:29"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7:29"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7:29"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7:29"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7:29"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7:29"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7:29"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7:29"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7:29"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7:29"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7:29"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7:29"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7:29"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7:29"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7:29"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7:29"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7:29"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7:29"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7:29"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7:29"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7:29"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7:29"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7:29"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7:29"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7:29"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7:29"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7:29"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7:29"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7:29"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7:29"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7:29"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7:29"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7:29"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7:29"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7:29"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7:29"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7:29"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7:29"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7:29"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7:29"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7:29"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7:29"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7:29"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7:29"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7:29"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7:29"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7:29"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7:29"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7:29"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7:29"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7:29"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7:29"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7:29"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7:29"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7:29"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7:29"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7:29"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7:29"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7:29"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7:29"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7:29"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7:29"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7:29"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7:29"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7:29"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7:29"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7:29"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7:29"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7:29"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7:29"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7:29"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7:29"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7:29"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7:29"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7:29"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7:29"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7:29"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7:29"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7:29"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7:29"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7:29"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7:29"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7:29"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7:29"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7:29"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7:29"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7:29"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7:29"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7:29"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7:29"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7:29"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7:29"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7:29"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7:29"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7:29"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7:29"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7:29">
      <c r="U329"/>
      <c r="V329"/>
      <c r="W329"/>
      <c r="X329"/>
      <c r="Y329"/>
      <c r="Z329"/>
      <c r="AA329"/>
      <c r="AB329"/>
      <c r="AC329"/>
    </row>
    <row r="330" spans="17:29">
      <c r="U330"/>
      <c r="V330"/>
      <c r="W330"/>
      <c r="X330"/>
      <c r="Y330"/>
      <c r="Z330"/>
      <c r="AA330"/>
      <c r="AB330"/>
      <c r="AC330"/>
    </row>
    <row r="331" spans="17:29">
      <c r="U331"/>
      <c r="V331"/>
      <c r="W331"/>
      <c r="X331"/>
      <c r="Y331"/>
      <c r="Z331"/>
      <c r="AA331"/>
      <c r="AB331"/>
      <c r="AC331"/>
    </row>
    <row r="332" spans="17:29">
      <c r="U332"/>
      <c r="V332"/>
      <c r="W332"/>
      <c r="X332"/>
      <c r="Y332"/>
      <c r="Z332"/>
      <c r="AA332"/>
      <c r="AB332"/>
      <c r="AC332"/>
    </row>
    <row r="333" spans="17:29">
      <c r="U333"/>
      <c r="V333"/>
      <c r="W333"/>
      <c r="X333"/>
      <c r="Y333"/>
      <c r="Z333"/>
      <c r="AA333"/>
      <c r="AB333"/>
      <c r="AC333"/>
    </row>
    <row r="334" spans="17:29">
      <c r="U334"/>
      <c r="V334"/>
      <c r="W334"/>
      <c r="X334"/>
      <c r="Y334"/>
      <c r="Z334"/>
      <c r="AA334"/>
      <c r="AB334"/>
      <c r="AC334"/>
    </row>
    <row r="335" spans="17:29">
      <c r="U335"/>
      <c r="V335"/>
      <c r="W335"/>
      <c r="X335"/>
      <c r="Y335"/>
      <c r="Z335"/>
      <c r="AA335"/>
      <c r="AB335"/>
      <c r="AC335"/>
    </row>
    <row r="336" spans="17:29">
      <c r="U336"/>
      <c r="V336"/>
      <c r="W336"/>
      <c r="X336"/>
      <c r="Y336"/>
      <c r="Z336"/>
      <c r="AA336"/>
      <c r="AB336"/>
      <c r="AC336"/>
    </row>
    <row r="337" spans="21:29">
      <c r="U337"/>
      <c r="V337"/>
      <c r="W337"/>
      <c r="X337"/>
      <c r="Y337"/>
      <c r="Z337"/>
      <c r="AA337"/>
      <c r="AB337"/>
      <c r="AC337"/>
    </row>
    <row r="338" spans="21:29">
      <c r="U338"/>
      <c r="V338"/>
      <c r="W338"/>
      <c r="X338"/>
      <c r="Y338"/>
      <c r="Z338"/>
      <c r="AA338"/>
      <c r="AB338"/>
      <c r="AC338"/>
    </row>
    <row r="339" spans="21:29">
      <c r="U339"/>
      <c r="V339"/>
      <c r="W339"/>
      <c r="X339"/>
      <c r="Y339"/>
      <c r="Z339"/>
      <c r="AA339"/>
      <c r="AB339"/>
      <c r="AC339"/>
    </row>
    <row r="340" spans="21:29">
      <c r="U340"/>
      <c r="V340"/>
      <c r="W340"/>
      <c r="X340"/>
      <c r="Y340"/>
      <c r="Z340"/>
      <c r="AA340"/>
      <c r="AB340"/>
      <c r="AC340"/>
    </row>
    <row r="341" spans="21:29">
      <c r="U341"/>
      <c r="V341"/>
      <c r="W341"/>
      <c r="X341"/>
      <c r="Y341"/>
      <c r="Z341"/>
      <c r="AA341"/>
      <c r="AB341"/>
      <c r="AC341"/>
    </row>
    <row r="342" spans="21:29">
      <c r="U342"/>
      <c r="V342"/>
      <c r="W342"/>
      <c r="X342"/>
      <c r="Y342"/>
      <c r="Z342"/>
      <c r="AA342"/>
      <c r="AB342"/>
      <c r="AC342"/>
    </row>
    <row r="343" spans="21:29">
      <c r="U343"/>
      <c r="V343"/>
      <c r="W343"/>
      <c r="X343"/>
      <c r="Y343"/>
      <c r="Z343"/>
      <c r="AA343"/>
      <c r="AB343"/>
      <c r="AC343"/>
    </row>
    <row r="344" spans="21:29">
      <c r="U344"/>
      <c r="V344"/>
      <c r="W344"/>
      <c r="X344"/>
      <c r="Y344"/>
      <c r="Z344"/>
      <c r="AA344"/>
      <c r="AB344"/>
      <c r="AC344"/>
    </row>
    <row r="345" spans="21:29">
      <c r="U345"/>
      <c r="V345"/>
      <c r="W345"/>
      <c r="X345"/>
      <c r="Y345"/>
      <c r="Z345"/>
      <c r="AA345"/>
      <c r="AB345"/>
      <c r="AC345"/>
    </row>
    <row r="346" spans="21:29">
      <c r="U346"/>
      <c r="V346"/>
      <c r="W346"/>
      <c r="X346"/>
      <c r="Y346"/>
      <c r="Z346"/>
      <c r="AA346"/>
      <c r="AB346"/>
      <c r="AC346"/>
    </row>
    <row r="347" spans="21:29">
      <c r="U347"/>
      <c r="V347"/>
      <c r="W347"/>
      <c r="X347"/>
      <c r="Y347"/>
      <c r="Z347"/>
      <c r="AA347"/>
      <c r="AB347"/>
      <c r="AC347"/>
    </row>
    <row r="348" spans="21:29">
      <c r="U348"/>
      <c r="V348"/>
      <c r="W348"/>
      <c r="X348"/>
      <c r="Y348"/>
      <c r="Z348"/>
      <c r="AA348"/>
      <c r="AB348"/>
      <c r="AC348"/>
    </row>
    <row r="349" spans="21:29">
      <c r="U349"/>
      <c r="V349"/>
      <c r="W349"/>
      <c r="X349"/>
      <c r="Y349"/>
      <c r="Z349"/>
      <c r="AA349"/>
      <c r="AB349"/>
      <c r="AC349"/>
    </row>
    <row r="350" spans="21:29">
      <c r="U350"/>
      <c r="V350"/>
      <c r="W350"/>
      <c r="X350"/>
      <c r="Y350"/>
      <c r="Z350"/>
      <c r="AA350"/>
      <c r="AB350"/>
      <c r="AC350"/>
    </row>
    <row r="351" spans="21:29">
      <c r="U351"/>
      <c r="V351"/>
      <c r="W351"/>
      <c r="X351"/>
      <c r="Y351"/>
      <c r="Z351"/>
      <c r="AA351"/>
      <c r="AB351"/>
      <c r="AC351"/>
    </row>
    <row r="352" spans="21:29">
      <c r="U352"/>
      <c r="V352"/>
      <c r="W352"/>
      <c r="X352"/>
      <c r="Y352"/>
      <c r="Z352"/>
      <c r="AA352"/>
      <c r="AB352"/>
      <c r="AC352"/>
    </row>
    <row r="353" spans="21:29">
      <c r="U353"/>
      <c r="V353"/>
      <c r="W353"/>
      <c r="X353"/>
      <c r="Y353"/>
      <c r="Z353"/>
      <c r="AA353"/>
      <c r="AB353"/>
      <c r="AC353"/>
    </row>
    <row r="354" spans="21:29">
      <c r="U354"/>
      <c r="V354"/>
      <c r="W354"/>
      <c r="X354"/>
      <c r="Y354"/>
      <c r="Z354"/>
      <c r="AA354"/>
      <c r="AB354"/>
      <c r="AC354"/>
    </row>
    <row r="355" spans="21:29">
      <c r="U355"/>
      <c r="V355"/>
      <c r="W355"/>
      <c r="X355"/>
      <c r="Y355"/>
      <c r="Z355"/>
      <c r="AA355"/>
      <c r="AB355"/>
      <c r="AC355"/>
    </row>
    <row r="356" spans="21:29">
      <c r="U356"/>
      <c r="V356"/>
      <c r="W356"/>
      <c r="X356"/>
      <c r="Y356"/>
      <c r="Z356"/>
      <c r="AA356"/>
      <c r="AB356"/>
      <c r="AC356"/>
    </row>
    <row r="357" spans="21:29">
      <c r="U357"/>
      <c r="V357"/>
      <c r="W357"/>
      <c r="X357"/>
      <c r="Y357"/>
      <c r="Z357"/>
      <c r="AA357"/>
      <c r="AB357"/>
      <c r="AC357"/>
    </row>
    <row r="358" spans="21:29">
      <c r="U358"/>
      <c r="V358"/>
      <c r="W358"/>
      <c r="X358"/>
      <c r="Y358"/>
      <c r="Z358"/>
      <c r="AA358"/>
      <c r="AB358"/>
      <c r="AC358"/>
    </row>
    <row r="359" spans="21:29">
      <c r="U359"/>
      <c r="V359"/>
      <c r="W359"/>
      <c r="X359"/>
      <c r="Y359"/>
      <c r="Z359"/>
      <c r="AA359"/>
      <c r="AB359"/>
      <c r="AC359"/>
    </row>
    <row r="360" spans="21:29">
      <c r="U360"/>
      <c r="V360"/>
      <c r="W360"/>
      <c r="X360"/>
      <c r="Y360"/>
      <c r="Z360"/>
      <c r="AA360"/>
      <c r="AB360"/>
      <c r="AC360"/>
    </row>
    <row r="361" spans="21:29">
      <c r="U361"/>
      <c r="V361"/>
      <c r="W361"/>
      <c r="X361"/>
      <c r="Y361"/>
      <c r="Z361"/>
      <c r="AA361"/>
      <c r="AB361"/>
      <c r="AC361"/>
    </row>
    <row r="362" spans="21:29">
      <c r="U362"/>
      <c r="V362"/>
      <c r="W362"/>
      <c r="X362"/>
      <c r="Y362"/>
      <c r="Z362"/>
      <c r="AA362"/>
      <c r="AB362"/>
      <c r="AC362"/>
    </row>
    <row r="363" spans="21:29">
      <c r="U363"/>
      <c r="V363"/>
      <c r="W363"/>
      <c r="X363"/>
      <c r="Y363"/>
      <c r="Z363"/>
      <c r="AA363"/>
      <c r="AB363"/>
      <c r="AC363"/>
    </row>
    <row r="364" spans="21:29">
      <c r="U364"/>
      <c r="V364"/>
      <c r="W364"/>
      <c r="X364"/>
      <c r="Y364"/>
      <c r="Z364"/>
      <c r="AA364"/>
      <c r="AB364"/>
      <c r="AC364"/>
    </row>
    <row r="365" spans="21:29">
      <c r="U365"/>
      <c r="V365"/>
      <c r="W365"/>
      <c r="X365"/>
      <c r="Y365"/>
      <c r="Z365"/>
      <c r="AA365"/>
      <c r="AB365"/>
      <c r="AC365"/>
    </row>
    <row r="366" spans="21:29">
      <c r="U366"/>
      <c r="V366"/>
      <c r="W366"/>
      <c r="X366"/>
      <c r="Y366"/>
      <c r="Z366"/>
      <c r="AA366"/>
      <c r="AB366"/>
      <c r="AC366"/>
    </row>
    <row r="367" spans="21:29">
      <c r="U367"/>
      <c r="V367"/>
      <c r="W367"/>
      <c r="X367"/>
      <c r="Y367"/>
      <c r="Z367"/>
      <c r="AA367"/>
      <c r="AB367"/>
      <c r="AC367"/>
    </row>
    <row r="368" spans="21:29">
      <c r="U368"/>
      <c r="V368"/>
      <c r="W368"/>
      <c r="X368"/>
      <c r="Y368"/>
      <c r="Z368"/>
      <c r="AA368"/>
      <c r="AB368"/>
      <c r="AC368"/>
    </row>
    <row r="369" spans="21:29">
      <c r="U369"/>
      <c r="V369"/>
      <c r="W369"/>
      <c r="X369"/>
      <c r="Y369"/>
      <c r="Z369"/>
      <c r="AA369"/>
      <c r="AB369"/>
      <c r="AC369"/>
    </row>
    <row r="370" spans="21:29">
      <c r="U370"/>
      <c r="V370"/>
      <c r="W370"/>
      <c r="X370"/>
      <c r="Y370"/>
      <c r="Z370"/>
      <c r="AA370"/>
      <c r="AB370"/>
      <c r="AC370"/>
    </row>
    <row r="371" spans="21:29">
      <c r="U371"/>
      <c r="V371"/>
      <c r="W371"/>
      <c r="X371"/>
      <c r="Y371"/>
      <c r="Z371"/>
      <c r="AA371"/>
      <c r="AB371"/>
      <c r="AC371"/>
    </row>
    <row r="372" spans="21:29">
      <c r="U372"/>
      <c r="V372"/>
      <c r="W372"/>
      <c r="X372"/>
      <c r="Y372"/>
      <c r="Z372"/>
      <c r="AA372"/>
      <c r="AB372"/>
      <c r="AC372"/>
    </row>
    <row r="373" spans="21:29">
      <c r="U373"/>
      <c r="V373"/>
      <c r="W373"/>
      <c r="X373"/>
      <c r="Y373"/>
      <c r="Z373"/>
      <c r="AA373"/>
      <c r="AB373"/>
      <c r="AC373"/>
    </row>
    <row r="374" spans="21:29">
      <c r="U374"/>
      <c r="V374"/>
      <c r="W374"/>
      <c r="X374"/>
      <c r="Y374"/>
      <c r="Z374"/>
      <c r="AA374"/>
      <c r="AB374"/>
      <c r="AC374"/>
    </row>
    <row r="375" spans="21:29">
      <c r="U375"/>
      <c r="V375"/>
      <c r="W375"/>
      <c r="X375"/>
      <c r="Y375"/>
      <c r="Z375"/>
      <c r="AA375"/>
      <c r="AB375"/>
      <c r="AC375"/>
    </row>
    <row r="376" spans="21:29">
      <c r="U376"/>
      <c r="V376"/>
      <c r="W376"/>
      <c r="X376"/>
      <c r="Y376"/>
      <c r="Z376"/>
      <c r="AA376"/>
      <c r="AB376"/>
      <c r="AC376"/>
    </row>
    <row r="377" spans="21:29">
      <c r="U377"/>
      <c r="V377"/>
      <c r="W377"/>
      <c r="X377"/>
      <c r="Y377"/>
      <c r="Z377"/>
      <c r="AA377"/>
      <c r="AB377"/>
      <c r="AC377"/>
    </row>
    <row r="378" spans="21:29">
      <c r="U378"/>
      <c r="V378"/>
      <c r="W378"/>
      <c r="X378"/>
      <c r="Y378"/>
      <c r="Z378"/>
      <c r="AA378"/>
      <c r="AB378"/>
      <c r="AC378"/>
    </row>
    <row r="379" spans="21:29">
      <c r="U379"/>
      <c r="V379"/>
      <c r="W379"/>
      <c r="X379"/>
      <c r="Y379"/>
      <c r="Z379"/>
      <c r="AA379"/>
      <c r="AB379"/>
      <c r="AC379"/>
    </row>
    <row r="380" spans="21:29">
      <c r="U380"/>
      <c r="V380"/>
      <c r="W380"/>
      <c r="X380"/>
      <c r="Y380"/>
      <c r="Z380"/>
      <c r="AA380"/>
      <c r="AB380"/>
      <c r="AC380"/>
    </row>
    <row r="381" spans="21:29">
      <c r="U381"/>
      <c r="V381"/>
      <c r="W381"/>
      <c r="X381"/>
      <c r="Y381"/>
      <c r="Z381"/>
      <c r="AA381"/>
      <c r="AB381"/>
      <c r="AC381"/>
    </row>
    <row r="382" spans="21:29">
      <c r="U382"/>
      <c r="V382"/>
      <c r="W382"/>
      <c r="X382"/>
      <c r="Y382"/>
      <c r="Z382"/>
      <c r="AA382"/>
      <c r="AB382"/>
      <c r="AC382"/>
    </row>
    <row r="383" spans="21:29">
      <c r="U383"/>
      <c r="V383"/>
      <c r="W383"/>
      <c r="X383"/>
      <c r="Y383"/>
      <c r="Z383"/>
      <c r="AA383"/>
      <c r="AB383"/>
      <c r="AC383"/>
    </row>
    <row r="384" spans="21:29">
      <c r="U384"/>
      <c r="V384"/>
      <c r="W384"/>
      <c r="X384"/>
      <c r="Y384"/>
      <c r="Z384"/>
      <c r="AA384"/>
      <c r="AB384"/>
      <c r="AC384"/>
    </row>
    <row r="385" spans="21:29">
      <c r="U385"/>
      <c r="V385"/>
      <c r="W385"/>
      <c r="X385"/>
      <c r="Y385"/>
      <c r="Z385"/>
      <c r="AA385"/>
      <c r="AB385"/>
      <c r="AC385"/>
    </row>
    <row r="386" spans="21:29">
      <c r="U386"/>
      <c r="V386"/>
      <c r="W386"/>
      <c r="X386"/>
      <c r="Y386"/>
      <c r="Z386"/>
      <c r="AA386"/>
      <c r="AB386"/>
      <c r="AC386"/>
    </row>
    <row r="387" spans="21:29">
      <c r="U387"/>
      <c r="V387"/>
      <c r="W387"/>
      <c r="X387"/>
      <c r="Y387"/>
      <c r="Z387"/>
      <c r="AA387"/>
      <c r="AB387"/>
      <c r="AC387"/>
    </row>
    <row r="388" spans="21:29">
      <c r="U388"/>
      <c r="V388"/>
      <c r="W388"/>
      <c r="X388"/>
      <c r="Y388"/>
      <c r="Z388"/>
      <c r="AA388"/>
      <c r="AB388"/>
      <c r="AC388"/>
    </row>
    <row r="389" spans="21:29">
      <c r="U389"/>
      <c r="V389"/>
      <c r="W389"/>
      <c r="X389"/>
      <c r="Y389"/>
      <c r="Z389"/>
      <c r="AA389"/>
      <c r="AB389"/>
      <c r="AC389"/>
    </row>
    <row r="390" spans="21:29">
      <c r="U390"/>
      <c r="V390"/>
      <c r="W390"/>
      <c r="X390"/>
      <c r="Y390"/>
      <c r="Z390"/>
      <c r="AA390"/>
      <c r="AB390"/>
      <c r="AC390"/>
    </row>
    <row r="391" spans="21:29">
      <c r="U391"/>
      <c r="V391"/>
      <c r="W391"/>
      <c r="X391"/>
      <c r="Y391"/>
      <c r="Z391"/>
      <c r="AA391"/>
      <c r="AB391"/>
      <c r="AC391"/>
    </row>
    <row r="392" spans="21:29">
      <c r="U392"/>
      <c r="V392"/>
      <c r="W392"/>
      <c r="X392"/>
      <c r="Y392"/>
      <c r="Z392"/>
      <c r="AA392"/>
      <c r="AB392"/>
      <c r="AC392"/>
    </row>
    <row r="393" spans="21:29">
      <c r="U393"/>
      <c r="V393"/>
      <c r="W393"/>
      <c r="X393"/>
      <c r="Y393"/>
      <c r="Z393"/>
      <c r="AA393"/>
      <c r="AB393"/>
      <c r="AC393"/>
    </row>
    <row r="394" spans="21:29">
      <c r="U394"/>
      <c r="V394"/>
      <c r="W394"/>
      <c r="X394"/>
      <c r="Y394"/>
      <c r="Z394"/>
      <c r="AA394"/>
      <c r="AB394"/>
      <c r="AC394"/>
    </row>
    <row r="395" spans="21:29">
      <c r="U395"/>
      <c r="V395"/>
      <c r="W395"/>
      <c r="X395"/>
      <c r="Y395"/>
      <c r="Z395"/>
      <c r="AA395"/>
      <c r="AB395"/>
      <c r="AC395"/>
    </row>
    <row r="396" spans="21:29">
      <c r="U396"/>
      <c r="V396"/>
      <c r="W396"/>
      <c r="X396"/>
      <c r="Y396"/>
      <c r="Z396"/>
      <c r="AA396"/>
      <c r="AB396"/>
      <c r="AC396"/>
    </row>
    <row r="397" spans="21:29">
      <c r="U397"/>
      <c r="V397"/>
      <c r="W397"/>
      <c r="X397"/>
      <c r="Y397"/>
      <c r="Z397"/>
      <c r="AA397"/>
      <c r="AB397"/>
      <c r="AC397"/>
    </row>
    <row r="398" spans="21:29">
      <c r="U398"/>
      <c r="V398"/>
      <c r="W398"/>
      <c r="X398"/>
      <c r="Y398"/>
      <c r="Z398"/>
      <c r="AA398"/>
      <c r="AB398"/>
      <c r="AC398"/>
    </row>
    <row r="399" spans="21:29">
      <c r="U399"/>
      <c r="V399"/>
      <c r="W399"/>
      <c r="X399"/>
      <c r="Y399"/>
      <c r="Z399"/>
      <c r="AA399"/>
      <c r="AB399"/>
      <c r="AC399"/>
    </row>
    <row r="400" spans="21:29">
      <c r="U400"/>
      <c r="V400"/>
      <c r="W400"/>
      <c r="X400"/>
      <c r="Y400"/>
      <c r="Z400"/>
      <c r="AA400"/>
      <c r="AB400"/>
      <c r="AC400"/>
    </row>
    <row r="401" spans="21:29">
      <c r="U401"/>
      <c r="V401"/>
      <c r="W401"/>
      <c r="X401"/>
      <c r="Y401"/>
      <c r="Z401"/>
      <c r="AA401"/>
      <c r="AB401"/>
      <c r="AC401"/>
    </row>
    <row r="402" spans="21:29">
      <c r="U402"/>
      <c r="V402"/>
      <c r="W402"/>
      <c r="X402"/>
      <c r="Y402"/>
      <c r="Z402"/>
      <c r="AA402"/>
      <c r="AB402"/>
      <c r="AC402"/>
    </row>
    <row r="403" spans="21:29">
      <c r="U403"/>
      <c r="V403"/>
      <c r="W403"/>
      <c r="X403"/>
      <c r="Y403"/>
      <c r="Z403"/>
      <c r="AA403"/>
      <c r="AB403"/>
      <c r="AC403"/>
    </row>
    <row r="404" spans="21:29">
      <c r="U404"/>
      <c r="V404"/>
      <c r="W404"/>
      <c r="X404"/>
      <c r="Y404"/>
      <c r="Z404"/>
      <c r="AA404"/>
      <c r="AB404"/>
      <c r="AC404"/>
    </row>
    <row r="405" spans="21:29">
      <c r="U405"/>
      <c r="V405"/>
      <c r="W405"/>
      <c r="X405"/>
      <c r="Y405"/>
      <c r="Z405"/>
      <c r="AA405"/>
      <c r="AB405"/>
      <c r="AC405"/>
    </row>
    <row r="406" spans="21:29">
      <c r="U406"/>
      <c r="V406"/>
      <c r="W406"/>
      <c r="X406"/>
      <c r="Y406"/>
      <c r="Z406"/>
      <c r="AA406"/>
      <c r="AB406"/>
      <c r="AC406"/>
    </row>
    <row r="407" spans="21:29">
      <c r="U407"/>
      <c r="V407"/>
      <c r="W407"/>
      <c r="X407"/>
      <c r="Y407"/>
      <c r="Z407"/>
      <c r="AA407"/>
      <c r="AB407"/>
      <c r="AC407"/>
    </row>
    <row r="408" spans="21:29">
      <c r="U408"/>
      <c r="V408"/>
      <c r="W408"/>
      <c r="X408"/>
      <c r="Y408"/>
      <c r="Z408"/>
      <c r="AA408"/>
      <c r="AB408"/>
      <c r="AC408"/>
    </row>
    <row r="409" spans="21:29">
      <c r="U409"/>
      <c r="V409"/>
      <c r="W409"/>
      <c r="X409"/>
      <c r="Y409"/>
      <c r="Z409"/>
      <c r="AA409"/>
      <c r="AB409"/>
      <c r="AC409"/>
    </row>
    <row r="410" spans="21:29">
      <c r="U410"/>
      <c r="V410"/>
      <c r="W410"/>
      <c r="X410"/>
      <c r="Y410"/>
      <c r="Z410"/>
      <c r="AA410"/>
      <c r="AB410"/>
      <c r="AC410"/>
    </row>
    <row r="411" spans="21:29">
      <c r="U411"/>
      <c r="V411"/>
      <c r="W411"/>
      <c r="X411"/>
      <c r="Y411"/>
      <c r="Z411"/>
      <c r="AA411"/>
      <c r="AB411"/>
      <c r="AC411"/>
    </row>
    <row r="412" spans="21:29">
      <c r="U412"/>
      <c r="V412"/>
      <c r="W412"/>
      <c r="X412"/>
      <c r="Y412"/>
      <c r="Z412"/>
      <c r="AA412"/>
      <c r="AB412"/>
      <c r="AC412"/>
    </row>
    <row r="413" spans="21:29">
      <c r="U413"/>
      <c r="V413"/>
      <c r="W413"/>
      <c r="X413"/>
      <c r="Y413"/>
      <c r="Z413"/>
      <c r="AA413"/>
      <c r="AB413"/>
      <c r="AC413"/>
    </row>
    <row r="414" spans="21:29">
      <c r="U414"/>
      <c r="V414"/>
      <c r="W414"/>
      <c r="X414"/>
      <c r="Y414"/>
      <c r="Z414"/>
      <c r="AA414"/>
      <c r="AB414"/>
      <c r="AC414"/>
    </row>
    <row r="415" spans="21:29">
      <c r="U415"/>
      <c r="V415"/>
      <c r="W415"/>
      <c r="X415"/>
      <c r="Y415"/>
      <c r="Z415"/>
      <c r="AA415"/>
      <c r="AB415"/>
      <c r="AC415"/>
    </row>
    <row r="416" spans="21:29">
      <c r="U416"/>
      <c r="V416"/>
      <c r="W416"/>
      <c r="X416"/>
      <c r="Y416"/>
      <c r="Z416"/>
      <c r="AA416"/>
      <c r="AB416"/>
      <c r="AC416"/>
    </row>
    <row r="417" spans="21:29">
      <c r="U417"/>
      <c r="V417"/>
      <c r="W417"/>
      <c r="X417"/>
      <c r="Y417"/>
      <c r="Z417"/>
      <c r="AA417"/>
      <c r="AB417"/>
      <c r="AC417"/>
    </row>
    <row r="418" spans="21:29">
      <c r="U418"/>
      <c r="V418"/>
      <c r="W418"/>
      <c r="X418"/>
      <c r="Y418"/>
      <c r="Z418"/>
      <c r="AA418"/>
      <c r="AB418"/>
      <c r="AC418"/>
    </row>
    <row r="419" spans="21:29">
      <c r="U419"/>
      <c r="V419"/>
      <c r="W419"/>
      <c r="X419"/>
      <c r="Y419"/>
      <c r="Z419"/>
      <c r="AA419"/>
      <c r="AB419"/>
      <c r="AC419"/>
    </row>
    <row r="420" spans="21:29">
      <c r="U420"/>
      <c r="V420"/>
      <c r="W420"/>
      <c r="X420"/>
      <c r="Y420"/>
      <c r="Z420"/>
      <c r="AA420"/>
      <c r="AB420"/>
      <c r="AC420"/>
    </row>
    <row r="421" spans="21:29">
      <c r="U421"/>
      <c r="V421"/>
      <c r="W421"/>
      <c r="X421"/>
      <c r="Y421"/>
      <c r="Z421"/>
      <c r="AA421"/>
      <c r="AB421"/>
      <c r="AC421"/>
    </row>
    <row r="422" spans="21:29">
      <c r="U422"/>
      <c r="V422"/>
      <c r="W422"/>
      <c r="X422"/>
      <c r="Y422"/>
      <c r="Z422"/>
      <c r="AA422"/>
      <c r="AB422"/>
      <c r="AC422"/>
    </row>
    <row r="423" spans="21:29">
      <c r="U423"/>
      <c r="V423"/>
      <c r="W423"/>
      <c r="X423"/>
      <c r="Y423"/>
      <c r="Z423"/>
      <c r="AA423"/>
      <c r="AB423"/>
      <c r="AC423"/>
    </row>
    <row r="424" spans="21:29">
      <c r="U424"/>
      <c r="V424"/>
      <c r="W424"/>
      <c r="X424"/>
      <c r="Y424"/>
      <c r="Z424"/>
      <c r="AA424"/>
      <c r="AB424"/>
      <c r="AC424"/>
    </row>
    <row r="425" spans="21:29">
      <c r="U425"/>
      <c r="V425"/>
      <c r="W425"/>
      <c r="X425"/>
      <c r="Y425"/>
      <c r="Z425"/>
      <c r="AA425"/>
      <c r="AB425"/>
      <c r="AC425"/>
    </row>
    <row r="426" spans="21:29">
      <c r="U426"/>
      <c r="V426"/>
      <c r="W426"/>
      <c r="X426"/>
      <c r="Y426"/>
      <c r="Z426"/>
      <c r="AA426"/>
      <c r="AB426"/>
      <c r="AC426"/>
    </row>
    <row r="427" spans="21:29">
      <c r="U427"/>
      <c r="V427"/>
      <c r="W427"/>
      <c r="X427"/>
      <c r="Y427"/>
      <c r="Z427"/>
      <c r="AA427"/>
      <c r="AB427"/>
      <c r="AC427"/>
    </row>
    <row r="428" spans="21:29">
      <c r="U428"/>
      <c r="V428"/>
      <c r="W428"/>
      <c r="X428"/>
      <c r="Y428"/>
      <c r="Z428"/>
      <c r="AA428"/>
      <c r="AB428"/>
      <c r="AC428"/>
    </row>
    <row r="429" spans="21:29">
      <c r="U429"/>
      <c r="V429"/>
      <c r="W429"/>
      <c r="X429"/>
      <c r="Y429"/>
      <c r="Z429"/>
      <c r="AA429"/>
      <c r="AB429"/>
      <c r="AC429"/>
    </row>
    <row r="430" spans="21:29">
      <c r="U430"/>
      <c r="V430"/>
      <c r="W430"/>
      <c r="X430"/>
      <c r="Y430"/>
      <c r="Z430"/>
      <c r="AA430"/>
      <c r="AB430"/>
      <c r="AC430"/>
    </row>
    <row r="431" spans="21:29">
      <c r="U431"/>
      <c r="V431"/>
      <c r="W431"/>
      <c r="X431"/>
      <c r="Y431"/>
      <c r="Z431"/>
      <c r="AA431"/>
      <c r="AB431"/>
      <c r="AC431"/>
    </row>
    <row r="432" spans="21:29">
      <c r="U432"/>
      <c r="V432"/>
      <c r="W432"/>
      <c r="X432"/>
      <c r="Y432"/>
      <c r="Z432"/>
      <c r="AA432"/>
      <c r="AB432"/>
      <c r="AC432"/>
    </row>
    <row r="433" spans="21:29">
      <c r="U433"/>
      <c r="V433"/>
      <c r="W433"/>
      <c r="X433"/>
      <c r="Y433"/>
      <c r="Z433"/>
      <c r="AA433"/>
      <c r="AB433"/>
      <c r="AC433"/>
    </row>
    <row r="434" spans="21:29">
      <c r="U434"/>
      <c r="V434"/>
      <c r="W434"/>
      <c r="X434"/>
      <c r="Y434"/>
      <c r="Z434"/>
      <c r="AA434"/>
      <c r="AB434"/>
      <c r="AC434"/>
    </row>
    <row r="435" spans="21:29">
      <c r="U435"/>
      <c r="V435"/>
      <c r="W435"/>
      <c r="X435"/>
      <c r="Y435"/>
      <c r="Z435"/>
      <c r="AA435"/>
      <c r="AB435"/>
      <c r="AC435"/>
    </row>
    <row r="436" spans="21:29">
      <c r="U436"/>
      <c r="V436"/>
      <c r="W436"/>
      <c r="X436"/>
      <c r="Y436"/>
      <c r="Z436"/>
      <c r="AA436"/>
      <c r="AB436"/>
      <c r="AC436"/>
    </row>
    <row r="437" spans="21:29">
      <c r="U437"/>
      <c r="V437"/>
      <c r="W437"/>
      <c r="X437"/>
      <c r="Y437"/>
      <c r="Z437"/>
      <c r="AA437"/>
      <c r="AB437"/>
      <c r="AC437"/>
    </row>
    <row r="438" spans="21:29">
      <c r="U438"/>
      <c r="V438"/>
      <c r="W438"/>
      <c r="X438"/>
      <c r="Y438"/>
      <c r="Z438"/>
      <c r="AA438"/>
      <c r="AB438"/>
      <c r="AC438"/>
    </row>
    <row r="439" spans="21:29">
      <c r="U439"/>
      <c r="V439"/>
      <c r="W439"/>
      <c r="X439"/>
      <c r="Y439"/>
      <c r="Z439"/>
      <c r="AA439"/>
      <c r="AB439"/>
      <c r="AC439"/>
    </row>
    <row r="440" spans="21:29">
      <c r="U440"/>
      <c r="V440"/>
      <c r="W440"/>
      <c r="X440"/>
      <c r="Y440"/>
      <c r="Z440"/>
      <c r="AA440"/>
      <c r="AB440"/>
      <c r="AC440"/>
    </row>
    <row r="441" spans="21:29">
      <c r="U441"/>
      <c r="V441"/>
      <c r="W441"/>
      <c r="X441"/>
      <c r="Y441"/>
      <c r="Z441"/>
      <c r="AA441"/>
      <c r="AB441"/>
      <c r="AC441"/>
    </row>
    <row r="442" spans="21:29">
      <c r="U442"/>
      <c r="V442"/>
      <c r="W442"/>
      <c r="X442"/>
      <c r="Y442"/>
      <c r="Z442"/>
      <c r="AA442"/>
      <c r="AB442"/>
      <c r="AC442"/>
    </row>
    <row r="443" spans="21:29">
      <c r="U443"/>
      <c r="V443"/>
      <c r="W443"/>
      <c r="X443"/>
      <c r="Y443"/>
      <c r="Z443"/>
      <c r="AA443"/>
      <c r="AB443"/>
      <c r="AC443"/>
    </row>
    <row r="444" spans="21:29">
      <c r="U444"/>
      <c r="V444"/>
      <c r="W444"/>
      <c r="X444"/>
      <c r="Y444"/>
      <c r="Z444"/>
      <c r="AA444"/>
      <c r="AB444"/>
      <c r="AC444"/>
    </row>
    <row r="445" spans="21:29">
      <c r="U445"/>
      <c r="V445"/>
      <c r="W445"/>
      <c r="X445"/>
      <c r="Y445"/>
      <c r="Z445"/>
      <c r="AA445"/>
      <c r="AB445"/>
      <c r="AC445"/>
    </row>
    <row r="446" spans="21:29">
      <c r="U446"/>
      <c r="V446"/>
      <c r="W446"/>
      <c r="X446"/>
      <c r="Y446"/>
      <c r="Z446"/>
      <c r="AA446"/>
      <c r="AB446"/>
      <c r="AC446"/>
    </row>
    <row r="447" spans="21:29">
      <c r="U447"/>
      <c r="V447"/>
      <c r="W447"/>
      <c r="X447"/>
      <c r="Y447"/>
      <c r="Z447"/>
      <c r="AA447"/>
      <c r="AB447"/>
      <c r="AC447"/>
    </row>
    <row r="448" spans="21:29">
      <c r="U448"/>
      <c r="V448"/>
      <c r="W448"/>
      <c r="X448"/>
      <c r="Y448"/>
      <c r="Z448"/>
      <c r="AA448"/>
      <c r="AB448"/>
      <c r="AC448"/>
    </row>
    <row r="449" spans="21:29">
      <c r="U449"/>
      <c r="V449"/>
      <c r="W449"/>
      <c r="X449"/>
      <c r="Y449"/>
      <c r="Z449"/>
      <c r="AA449"/>
      <c r="AB449"/>
      <c r="AC449"/>
    </row>
    <row r="450" spans="21:29">
      <c r="U450"/>
      <c r="V450"/>
      <c r="W450"/>
      <c r="X450"/>
      <c r="Y450"/>
      <c r="Z450"/>
      <c r="AA450"/>
      <c r="AB450"/>
      <c r="AC450"/>
    </row>
    <row r="451" spans="21:29">
      <c r="U451"/>
      <c r="V451"/>
      <c r="W451"/>
      <c r="X451"/>
      <c r="Y451"/>
      <c r="Z451"/>
      <c r="AA451"/>
      <c r="AB451"/>
      <c r="AC451"/>
    </row>
    <row r="452" spans="21:29">
      <c r="U452"/>
      <c r="V452"/>
      <c r="W452"/>
      <c r="X452"/>
      <c r="Y452"/>
      <c r="Z452"/>
      <c r="AA452"/>
      <c r="AB452"/>
      <c r="AC452"/>
    </row>
    <row r="453" spans="21:29">
      <c r="U453"/>
      <c r="V453"/>
      <c r="W453"/>
      <c r="X453"/>
      <c r="Y453"/>
      <c r="Z453"/>
      <c r="AA453"/>
      <c r="AB453"/>
      <c r="AC453"/>
    </row>
    <row r="454" spans="21:29">
      <c r="U454"/>
      <c r="V454"/>
      <c r="W454"/>
      <c r="X454"/>
      <c r="Y454"/>
      <c r="Z454"/>
      <c r="AA454"/>
      <c r="AB454"/>
      <c r="AC454"/>
    </row>
    <row r="455" spans="21:29">
      <c r="U455"/>
      <c r="V455"/>
      <c r="W455"/>
      <c r="X455"/>
      <c r="Y455"/>
      <c r="Z455"/>
      <c r="AA455"/>
      <c r="AB455"/>
      <c r="AC455"/>
    </row>
    <row r="456" spans="21:29">
      <c r="U456"/>
      <c r="V456"/>
      <c r="W456"/>
      <c r="X456"/>
      <c r="Y456"/>
      <c r="Z456"/>
      <c r="AA456"/>
      <c r="AB456"/>
      <c r="AC456"/>
    </row>
    <row r="457" spans="21:29">
      <c r="U457"/>
      <c r="V457"/>
      <c r="W457"/>
      <c r="X457"/>
      <c r="Y457"/>
      <c r="Z457"/>
      <c r="AA457"/>
      <c r="AB457"/>
      <c r="AC457"/>
    </row>
    <row r="458" spans="21:29">
      <c r="U458"/>
      <c r="V458"/>
      <c r="W458"/>
      <c r="X458"/>
      <c r="Y458"/>
      <c r="Z458"/>
      <c r="AA458"/>
      <c r="AB458"/>
      <c r="AC458"/>
    </row>
    <row r="459" spans="21:29">
      <c r="U459"/>
      <c r="V459"/>
      <c r="W459"/>
      <c r="X459"/>
      <c r="Y459"/>
      <c r="Z459"/>
      <c r="AA459"/>
      <c r="AB459"/>
      <c r="AC459"/>
    </row>
    <row r="460" spans="21:29">
      <c r="U460"/>
      <c r="V460"/>
      <c r="W460"/>
      <c r="X460"/>
      <c r="Y460"/>
      <c r="Z460"/>
      <c r="AA460"/>
      <c r="AB460"/>
      <c r="AC460"/>
    </row>
    <row r="461" spans="21:29">
      <c r="U461"/>
      <c r="V461"/>
      <c r="W461"/>
      <c r="X461"/>
      <c r="Y461"/>
      <c r="Z461"/>
      <c r="AA461"/>
      <c r="AB461"/>
      <c r="AC461"/>
    </row>
    <row r="462" spans="21:29">
      <c r="U462"/>
      <c r="V462"/>
      <c r="W462"/>
      <c r="X462"/>
      <c r="Y462"/>
      <c r="Z462"/>
      <c r="AA462"/>
      <c r="AB462"/>
      <c r="AC462"/>
    </row>
    <row r="463" spans="21:29">
      <c r="U463"/>
      <c r="V463"/>
      <c r="W463"/>
      <c r="X463"/>
      <c r="Y463"/>
      <c r="Z463"/>
      <c r="AA463"/>
      <c r="AB463"/>
      <c r="AC463"/>
    </row>
    <row r="464" spans="21:29">
      <c r="U464"/>
      <c r="V464"/>
      <c r="W464"/>
      <c r="X464"/>
      <c r="Y464"/>
      <c r="Z464"/>
      <c r="AA464"/>
      <c r="AB464"/>
      <c r="AC464"/>
    </row>
    <row r="465" spans="21:29">
      <c r="U465"/>
      <c r="V465"/>
      <c r="W465"/>
      <c r="X465"/>
      <c r="Y465"/>
      <c r="Z465"/>
      <c r="AA465"/>
      <c r="AB465"/>
      <c r="AC465"/>
    </row>
    <row r="466" spans="21:29">
      <c r="U466"/>
      <c r="V466"/>
      <c r="W466"/>
      <c r="X466"/>
      <c r="Y466"/>
      <c r="Z466"/>
      <c r="AA466"/>
      <c r="AB466"/>
      <c r="AC466"/>
    </row>
    <row r="467" spans="21:29">
      <c r="U467"/>
      <c r="V467"/>
      <c r="W467"/>
      <c r="X467"/>
      <c r="Y467"/>
      <c r="Z467"/>
      <c r="AA467"/>
      <c r="AB467"/>
      <c r="AC467"/>
    </row>
    <row r="468" spans="21:29">
      <c r="U468"/>
      <c r="V468"/>
      <c r="W468"/>
      <c r="X468"/>
      <c r="Y468"/>
      <c r="Z468"/>
      <c r="AA468"/>
      <c r="AB468"/>
      <c r="AC468"/>
    </row>
    <row r="469" spans="21:29">
      <c r="U469"/>
      <c r="V469"/>
      <c r="W469"/>
      <c r="X469"/>
      <c r="Y469"/>
      <c r="Z469"/>
      <c r="AA469"/>
      <c r="AB469"/>
      <c r="AC469"/>
    </row>
    <row r="470" spans="21:29">
      <c r="U470"/>
      <c r="V470"/>
      <c r="W470"/>
      <c r="X470"/>
      <c r="Y470"/>
      <c r="Z470"/>
      <c r="AA470"/>
      <c r="AB470"/>
      <c r="AC470"/>
    </row>
    <row r="471" spans="21:29">
      <c r="U471"/>
      <c r="V471"/>
      <c r="W471"/>
      <c r="X471"/>
      <c r="Y471"/>
      <c r="Z471"/>
      <c r="AA471"/>
      <c r="AB471"/>
      <c r="AC471"/>
    </row>
    <row r="472" spans="21:29">
      <c r="U472"/>
      <c r="V472"/>
      <c r="W472"/>
      <c r="X472"/>
      <c r="Y472"/>
      <c r="Z472"/>
      <c r="AA472"/>
      <c r="AB472"/>
      <c r="AC472"/>
    </row>
    <row r="473" spans="21:29">
      <c r="U473"/>
      <c r="V473"/>
      <c r="W473"/>
      <c r="X473"/>
      <c r="Y473"/>
      <c r="Z473"/>
      <c r="AA473"/>
      <c r="AB473"/>
      <c r="AC473"/>
    </row>
    <row r="474" spans="21:29">
      <c r="U474"/>
      <c r="V474"/>
      <c r="W474"/>
      <c r="X474"/>
      <c r="Y474"/>
      <c r="Z474"/>
      <c r="AA474"/>
      <c r="AB474"/>
      <c r="AC474"/>
    </row>
    <row r="475" spans="21:29">
      <c r="U475"/>
      <c r="V475"/>
      <c r="W475"/>
      <c r="X475"/>
      <c r="Y475"/>
      <c r="Z475"/>
      <c r="AA475"/>
      <c r="AB475"/>
      <c r="AC475"/>
    </row>
    <row r="476" spans="21:29">
      <c r="U476"/>
      <c r="V476"/>
      <c r="W476"/>
      <c r="X476"/>
      <c r="Y476"/>
      <c r="Z476"/>
      <c r="AA476"/>
      <c r="AB476"/>
      <c r="AC476"/>
    </row>
    <row r="477" spans="21:29">
      <c r="U477"/>
      <c r="V477"/>
      <c r="W477"/>
      <c r="X477"/>
      <c r="Y477"/>
      <c r="Z477"/>
      <c r="AA477"/>
      <c r="AB477"/>
      <c r="AC477"/>
    </row>
    <row r="478" spans="21:29">
      <c r="U478"/>
      <c r="V478"/>
      <c r="W478"/>
      <c r="X478"/>
      <c r="Y478"/>
      <c r="Z478"/>
      <c r="AA478"/>
      <c r="AB478"/>
      <c r="AC478"/>
    </row>
    <row r="479" spans="21:29">
      <c r="U479"/>
      <c r="V479"/>
      <c r="W479"/>
      <c r="X479"/>
      <c r="Y479"/>
      <c r="Z479"/>
      <c r="AA479"/>
      <c r="AB479"/>
      <c r="AC479"/>
    </row>
    <row r="480" spans="21:29">
      <c r="U480"/>
      <c r="V480"/>
      <c r="W480"/>
      <c r="X480"/>
      <c r="Y480"/>
      <c r="Z480"/>
      <c r="AA480"/>
      <c r="AB480"/>
      <c r="AC480"/>
    </row>
  </sheetData>
  <phoneticPr fontId="11" type="noConversion"/>
  <pageMargins left="0.5" right="0.5" top="0.5" bottom="0.5" header="0.5" footer="0.5"/>
  <pageSetup scale="75" orientation="landscape" verticalDpi="300" r:id="rId1"/>
  <headerFooter alignWithMargins="0">
    <oddFooter>Boardfs</oddFooter>
  </headerFooter>
  <rowBreaks count="1" manualBreakCount="1">
    <brk id="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BOARDFS</vt:lpstr>
    </vt:vector>
  </TitlesOfParts>
  <Company>193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ogborn_ca</dc:creator>
  <cp:lastModifiedBy>Sharon M Whitman</cp:lastModifiedBy>
  <cp:lastPrinted>2014-12-12T18:16:12Z</cp:lastPrinted>
  <dcterms:created xsi:type="dcterms:W3CDTF">1998-02-13T16:57:50Z</dcterms:created>
  <dcterms:modified xsi:type="dcterms:W3CDTF">2016-08-12T15:18:40Z</dcterms:modified>
</cp:coreProperties>
</file>